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5447C0BB-3A39-43E5-9F52-F7AFCBF8F5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<sst xmlns="http://schemas.openxmlformats.org/spreadsheetml/2006/main" count="45" uniqueCount="37">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</sst>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topLeftCell="A19" workbookViewId="0">
      <selection activeCell="D36" sqref="D3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94908050</v>
      </c>
      <c r="D3" s="3">
        <f t="shared" ref="D3:E3" si="0">SUM(D4:D13)</f>
        <v>119118487.98000002</v>
      </c>
      <c r="E3" s="4">
        <f t="shared" si="0"/>
        <v>119118487.98000002</v>
      </c>
    </row>
    <row r="4" spans="1:5" x14ac:dyDescent="0.2">
      <c r="A4" s="5"/>
      <c r="B4" s="14" t="s">
        <v>1</v>
      </c>
      <c r="C4" s="6">
        <v>2046000</v>
      </c>
      <c r="D4" s="31">
        <v>1661576.94</v>
      </c>
      <c r="E4" s="7">
        <v>1661576.94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1134000</v>
      </c>
      <c r="D7" s="31">
        <v>1217026.3899999999</v>
      </c>
      <c r="E7" s="7">
        <v>1217026.3899999999</v>
      </c>
    </row>
    <row r="8" spans="1:5" x14ac:dyDescent="0.2">
      <c r="A8" s="5"/>
      <c r="B8" s="14" t="s">
        <v>5</v>
      </c>
      <c r="C8" s="6">
        <v>248100</v>
      </c>
      <c r="D8" s="6">
        <v>568111.37</v>
      </c>
      <c r="E8" s="7">
        <v>568111.37</v>
      </c>
    </row>
    <row r="9" spans="1:5" x14ac:dyDescent="0.2">
      <c r="A9" s="5"/>
      <c r="B9" s="14" t="s">
        <v>6</v>
      </c>
      <c r="C9" s="6">
        <v>254000</v>
      </c>
      <c r="D9" s="6">
        <v>148252.56</v>
      </c>
      <c r="E9" s="7">
        <v>148252.56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91165950</v>
      </c>
      <c r="D11" s="6">
        <v>101079520.90000001</v>
      </c>
      <c r="E11" s="7">
        <v>101079520.90000001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14443999.82</v>
      </c>
      <c r="E13" s="7">
        <v>14443999.82</v>
      </c>
    </row>
    <row r="14" spans="1:5" x14ac:dyDescent="0.2">
      <c r="A14" s="18" t="s">
        <v>11</v>
      </c>
      <c r="B14" s="2"/>
      <c r="C14" s="9">
        <f>SUM(C15:C23)</f>
        <v>94908050</v>
      </c>
      <c r="D14" s="9">
        <f t="shared" ref="D14:E14" si="1">SUM(D15:D23)</f>
        <v>103392107.06999999</v>
      </c>
      <c r="E14" s="10">
        <f t="shared" si="1"/>
        <v>98427314.359999999</v>
      </c>
    </row>
    <row r="15" spans="1:5" x14ac:dyDescent="0.2">
      <c r="A15" s="5"/>
      <c r="B15" s="14" t="s">
        <v>12</v>
      </c>
      <c r="C15" s="6">
        <v>32695033.399999999</v>
      </c>
      <c r="D15" s="6">
        <v>34505665.670000002</v>
      </c>
      <c r="E15" s="7">
        <v>34505665.670000002</v>
      </c>
    </row>
    <row r="16" spans="1:5" x14ac:dyDescent="0.2">
      <c r="A16" s="5"/>
      <c r="B16" s="14" t="s">
        <v>13</v>
      </c>
      <c r="C16" s="6">
        <v>7185668.7999999998</v>
      </c>
      <c r="D16" s="6">
        <v>6723662.1100000003</v>
      </c>
      <c r="E16" s="7">
        <v>6512872.75</v>
      </c>
    </row>
    <row r="17" spans="1:5" x14ac:dyDescent="0.2">
      <c r="A17" s="5"/>
      <c r="B17" s="14" t="s">
        <v>14</v>
      </c>
      <c r="C17" s="6">
        <v>10500944.76</v>
      </c>
      <c r="D17" s="6">
        <v>16558697</v>
      </c>
      <c r="E17" s="7">
        <v>16535861.74</v>
      </c>
    </row>
    <row r="18" spans="1:5" x14ac:dyDescent="0.2">
      <c r="A18" s="5"/>
      <c r="B18" s="14" t="s">
        <v>9</v>
      </c>
      <c r="C18" s="6">
        <v>11214565.380000001</v>
      </c>
      <c r="D18" s="6">
        <v>17029039.739999998</v>
      </c>
      <c r="E18" s="7">
        <v>16418697.18</v>
      </c>
    </row>
    <row r="19" spans="1:5" x14ac:dyDescent="0.2">
      <c r="A19" s="5"/>
      <c r="B19" s="14" t="s">
        <v>15</v>
      </c>
      <c r="C19" s="6">
        <v>745559.38</v>
      </c>
      <c r="D19" s="6">
        <v>1183097.8</v>
      </c>
      <c r="E19" s="7">
        <v>1183097.8</v>
      </c>
    </row>
    <row r="20" spans="1:5" x14ac:dyDescent="0.2">
      <c r="A20" s="5"/>
      <c r="B20" s="14" t="s">
        <v>16</v>
      </c>
      <c r="C20" s="6">
        <v>31113262.719999999</v>
      </c>
      <c r="D20" s="6">
        <v>27391944.75</v>
      </c>
      <c r="E20" s="7">
        <v>23271119.219999999</v>
      </c>
    </row>
    <row r="21" spans="1:5" x14ac:dyDescent="0.2">
      <c r="A21" s="5"/>
      <c r="B21" s="14" t="s">
        <v>17</v>
      </c>
      <c r="C21" s="6">
        <v>1453015.56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15726380.910000026</v>
      </c>
      <c r="E24" s="13">
        <f>E3-E14</f>
        <v>20691173.62000002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4231651.92</v>
      </c>
      <c r="E28" s="21">
        <f>SUM(E29:E35)</f>
        <v>4534100.93</v>
      </c>
    </row>
    <row r="29" spans="1:5" x14ac:dyDescent="0.2">
      <c r="A29" s="5"/>
      <c r="B29" s="14" t="s">
        <v>26</v>
      </c>
      <c r="C29" s="22">
        <v>0</v>
      </c>
      <c r="D29" s="22">
        <v>483607.46</v>
      </c>
      <c r="E29" s="23">
        <v>502694.97</v>
      </c>
    </row>
    <row r="30" spans="1:5" x14ac:dyDescent="0.2">
      <c r="A30" s="5"/>
      <c r="B30" s="14" t="s">
        <v>27</v>
      </c>
      <c r="C30" s="22">
        <v>0</v>
      </c>
      <c r="D30" s="22">
        <v>226616.06</v>
      </c>
      <c r="E30" s="23">
        <v>226616.06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f>4231651.92-710223.32</f>
        <v>3521428.6</v>
      </c>
      <c r="E33" s="23">
        <v>3797199.26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7590.84</v>
      </c>
    </row>
    <row r="35" spans="1:5" x14ac:dyDescent="0.2">
      <c r="A35" s="5"/>
      <c r="B35" s="14" t="s">
        <v>32</v>
      </c>
      <c r="C35" s="22">
        <v>0</v>
      </c>
      <c r="D35" s="22">
        <v>-0.2</v>
      </c>
      <c r="E35" s="23">
        <v>-0.2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11494728.989999998</v>
      </c>
      <c r="E36" s="25">
        <f>SUM(E37:E39)</f>
        <v>16157072.690000001</v>
      </c>
    </row>
    <row r="37" spans="1:5" x14ac:dyDescent="0.2">
      <c r="A37" s="5"/>
      <c r="B37" s="14" t="s">
        <v>30</v>
      </c>
      <c r="C37" s="22">
        <v>0</v>
      </c>
      <c r="D37" s="22">
        <v>4992412.3099999996</v>
      </c>
      <c r="E37" s="23">
        <v>7233249.6900000004</v>
      </c>
    </row>
    <row r="38" spans="1:5" x14ac:dyDescent="0.2">
      <c r="B38" s="1" t="s">
        <v>31</v>
      </c>
      <c r="C38" s="22">
        <v>0</v>
      </c>
      <c r="D38" s="22">
        <v>6502316.6799999997</v>
      </c>
      <c r="E38" s="23">
        <v>8923823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15726380.909999998</v>
      </c>
      <c r="E40" s="13">
        <f>E28+E36</f>
        <v>20691173.620000001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2023-01-20T19:34:51Z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